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29-2022\2-vyzva\vyzva-podpurne dokumenty\"/>
    </mc:Choice>
  </mc:AlternateContent>
  <xr:revisionPtr revIDLastSave="0" documentId="13_ncr:1_{931101B4-43B8-42B6-B102-BAF0A2317BA8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Titles" localSheetId="0">CPHP!$6:$6</definedName>
    <definedName name="_xlnm.Print_Area" localSheetId="0">CPHP!$A$1:$T$25</definedName>
  </definedNames>
  <calcPr calcId="191029"/>
</workbook>
</file>

<file path=xl/calcChain.xml><?xml version="1.0" encoding="utf-8"?>
<calcChain xmlns="http://schemas.openxmlformats.org/spreadsheetml/2006/main">
  <c r="K16" i="1" l="1"/>
  <c r="J17" i="1"/>
  <c r="K17" i="1"/>
  <c r="J18" i="1"/>
  <c r="J19" i="1"/>
  <c r="K19" i="1"/>
  <c r="J20" i="1"/>
  <c r="K20" i="1"/>
  <c r="J21" i="1"/>
  <c r="K21" i="1"/>
  <c r="G16" i="1"/>
  <c r="G17" i="1"/>
  <c r="G18" i="1"/>
  <c r="G19" i="1"/>
  <c r="G20" i="1"/>
  <c r="G21" i="1"/>
  <c r="G11" i="1"/>
  <c r="G12" i="1"/>
  <c r="G13" i="1"/>
  <c r="G14" i="1"/>
  <c r="G15" i="1"/>
  <c r="G10" i="1"/>
  <c r="G9" i="1"/>
  <c r="G8" i="1"/>
  <c r="G7" i="1"/>
  <c r="J16" i="1" l="1"/>
  <c r="K18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24" i="1" l="1"/>
  <c r="I24" i="1"/>
</calcChain>
</file>

<file path=xl/sharedStrings.xml><?xml version="1.0" encoding="utf-8"?>
<sst xmlns="http://schemas.openxmlformats.org/spreadsheetml/2006/main" count="93" uniqueCount="60">
  <si>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</si>
  <si>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</si>
  <si>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</si>
  <si>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</si>
  <si>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</si>
  <si>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</si>
  <si>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</si>
  <si>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</si>
  <si>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</si>
  <si>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</si>
  <si>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33761000-2 - Toaletní papír </t>
  </si>
  <si>
    <t>33763000-6 - Papírové ruční utěrky</t>
  </si>
  <si>
    <t>39525800-6 - Úklidové hadry</t>
  </si>
  <si>
    <t xml:space="preserve">39811100-1 - Osvěžovače vzduchu </t>
  </si>
  <si>
    <t xml:space="preserve">39830000-9 - Čistící prostředky 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</si>
  <si>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</si>
  <si>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</si>
  <si>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</si>
  <si>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</si>
  <si>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</si>
  <si>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</si>
  <si>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</si>
  <si>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</si>
  <si>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</si>
  <si>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</si>
  <si>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</si>
  <si>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</si>
  <si>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</si>
  <si>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</si>
  <si>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</si>
  <si>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</si>
  <si>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</si>
  <si>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</si>
  <si>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skládaný</t>
  </si>
  <si>
    <t>Toaletní papír v roli</t>
  </si>
  <si>
    <t>ks 
(role)</t>
  </si>
  <si>
    <t>Role, toal. papír 3-vrstvý, 100% celuloza, min. 150 útržků.</t>
  </si>
  <si>
    <t>PROSTŘEDEK DO MYCÍCH STROJŮ</t>
  </si>
  <si>
    <t>ks</t>
  </si>
  <si>
    <t>Alkalický prostředek pro strojní čištění podlah. Náplň 10 - 11 kg.</t>
  </si>
  <si>
    <t>DEZINFEKČNÍ PROSTŘEDEK NA ÚPAVU VODY</t>
  </si>
  <si>
    <t>Koncentrovaný kapalný dezinfekční a mycí prostředek - obsah chloranu sodného menší než 5%, vhodný i pro dezinfekci pitné vody. Náplň 1 - 1,5 l.</t>
  </si>
  <si>
    <t>MYCÍ PROSTŘ. WC - tekutý blok</t>
  </si>
  <si>
    <t>Dvoukomorový tekutý WC blok, desinfekční prostředek. Použití: pro hygienickou čistotu a dlouhotrvající intenzivní vůni. Náplň 60 - 75 ml.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</si>
  <si>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</si>
  <si>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</si>
  <si>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MÝDLO  TEKUTÉ - bez aplikátoru</t>
  </si>
  <si>
    <t>MYCÍ PROSTŘ. KUCHYNĚ - rozprašovač</t>
  </si>
  <si>
    <t>Čistič tekutý s rozprašovačem. Použití: čištění kuchyní, na všechny omyvatelné povrchy. 
Náplň 0,5 - 0,75 l.</t>
  </si>
  <si>
    <t xml:space="preserve">Hadr na podlahu  </t>
  </si>
  <si>
    <t xml:space="preserve"> Minimální rozměr 54 x 65 cm, klasický tkaný (bílý). Složení: 75% bavlny, 25% viskózy.</t>
  </si>
  <si>
    <t>Příloha č. 2 Kupní smlouvy - technická specifikace
Čisticí prostředky a hygienické potřeby (II.) 029 - 2022</t>
  </si>
  <si>
    <t>Jaroslav Šnour,
Tel.: 724 717 787,
E-mail: snour@ps.zcu.cz</t>
  </si>
  <si>
    <t>Klatovská 51, 
301 00 Plzeň,
Provoz a služby - Správa budov</t>
  </si>
  <si>
    <t>Chodské nám. 1, 
301 00 Plzeň,
Provoz a služby - Správa budov</t>
  </si>
  <si>
    <t>Balíček skládaných Z-Z ručníků. 2vrstvé, bílé, 100% celuloza, rozměr 23 x 25 cm. Určeno do zásobníků. 
1ks (balíček) min. 150 ks papírových ručníků. V kartonu min. 20 ks (balíčků).</t>
  </si>
  <si>
    <t>Skládaný toaletní papír - balíček, 2vrstvý, bílý, rozměr: 11,7 x 18,6 cm (± 2 mm). Určeno do zásobníků. Cca 224 útržků. 
V kartonu min. 36 ks (balíčků).</t>
  </si>
  <si>
    <r>
      <t>Husté tekuté mýdlo s glycerinem, s přírodními výtažky, balení bez aplikátoru.
Náplň 5 - 6 l. Obsah NaCl max. 1%.</t>
    </r>
    <r>
      <rPr>
        <b/>
        <sz val="11"/>
        <color theme="1"/>
        <rFont val="Calibri"/>
        <family val="2"/>
        <charset val="238"/>
        <scheme val="minor"/>
      </rPr>
      <t xml:space="preserve"> Nutno doložit potvrzením od  výrobce.</t>
    </r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</si>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</sst>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9">
    <xf numFmtId="0" fontId="0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</cellStyleXfs>
  <cellXfs count="126">
    <xf numFmtId="0" fontId="0" fillId="0" borderId="0" xfId="0"/>
    <xf numFmtId="0" fontId="21" fillId="0" borderId="0" xfId="2" applyFont="1" applyFill="1" applyBorder="1" applyAlignment="1" applyProtection="1">
      <alignment horizontal="center" vertical="center" wrapText="1"/>
    </xf>
    <xf numFmtId="0" fontId="21" fillId="0" borderId="20" xfId="2" applyFont="1" applyFill="1" applyBorder="1" applyAlignment="1" applyProtection="1">
      <alignment horizontal="center" vertical="center" wrapText="1"/>
    </xf>
    <xf numFmtId="0" fontId="1" fillId="2" borderId="21" xfId="2" applyFill="1" applyBorder="1" applyAlignment="1" applyProtection="1">
      <alignment horizontal="center" vertical="center" wrapText="1"/>
    </xf>
    <xf numFmtId="0" fontId="1" fillId="2" borderId="22" xfId="2" applyFill="1" applyBorder="1" applyAlignment="1" applyProtection="1">
      <alignment horizontal="center" vertical="center" wrapText="1"/>
    </xf>
    <xf numFmtId="0" fontId="1" fillId="2" borderId="24" xfId="2" applyFill="1" applyBorder="1" applyAlignment="1" applyProtection="1">
      <alignment horizontal="center" vertical="center" wrapText="1"/>
    </xf>
    <xf numFmtId="0" fontId="1" fillId="2" borderId="25" xfId="2" applyFill="1" applyBorder="1" applyAlignment="1" applyProtection="1">
      <alignment horizontal="center" vertical="center" wrapText="1"/>
    </xf>
    <xf numFmtId="0" fontId="10" fillId="0" borderId="23" xfId="2" applyNumberFormat="1" applyFont="1" applyBorder="1" applyAlignment="1" applyProtection="1">
      <alignment horizontal="center" vertical="center" wrapText="1"/>
    </xf>
    <xf numFmtId="0" fontId="10" fillId="0" borderId="0" xfId="2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19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textRotation="90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4" fillId="3" borderId="27" xfId="0" applyFont="1" applyFill="1" applyBorder="1" applyAlignment="1" applyProtection="1">
      <alignment horizontal="center" vertical="center" wrapText="1"/>
    </xf>
    <xf numFmtId="0" fontId="0" fillId="0" borderId="26" xfId="0" applyBorder="1" applyProtection="1"/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left" vertical="center" wrapText="1" indent="1"/>
    </xf>
    <xf numFmtId="0" fontId="4" fillId="0" borderId="6" xfId="0" applyFont="1" applyFill="1" applyBorder="1" applyAlignment="1" applyProtection="1">
      <alignment horizontal="left" vertical="center" wrapText="1" indent="1"/>
    </xf>
    <xf numFmtId="0" fontId="6" fillId="0" borderId="6" xfId="0" applyFont="1" applyFill="1" applyBorder="1" applyAlignment="1" applyProtection="1">
      <alignment horizontal="left" vertical="center" wrapText="1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 applyProtection="1">
      <alignment horizontal="left" vertical="center" wrapText="1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" vertical="center" wrapText="1"/>
    </xf>
    <xf numFmtId="0" fontId="10" fillId="0" borderId="19" xfId="0" applyFon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left" vertical="center" wrapText="1" indent="1"/>
    </xf>
    <xf numFmtId="0" fontId="0" fillId="0" borderId="9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9">
    <cellStyle name="Normální" xfId="0" builtinId="0"/>
    <cellStyle name="Normální 2" xfId="5" xr:uid="{09664059-5111-43D1-83E0-ABBD5E4D9527}"/>
    <cellStyle name="normální 3" xfId="1" xr:uid="{00000000-0005-0000-0000-000001000000}"/>
    <cellStyle name="normální 3 2" xfId="7" xr:uid="{31BA6718-B9E6-4A09-9C88-F2BBA56D5C53}"/>
    <cellStyle name="normální 3 3" xfId="8" xr:uid="{00000000-0005-0000-0000-000001000000}"/>
    <cellStyle name="normální 3 4" xfId="4" xr:uid="{00000000-0005-0000-0000-000001000000}"/>
    <cellStyle name="normální 3 5" xfId="3" xr:uid="{00000000-0005-0000-0000-000001000000}"/>
    <cellStyle name="Normální 4" xfId="6" xr:uid="{E89DA998-3E1C-4D34-9887-1D26D29B70F7}"/>
    <cellStyle name="Normální 5" xfId="2" xr:uid="{00000000-0005-0000-0000-000030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71"/>
  <sheetViews>
    <sheetView showGridLines="0" tabSelected="1" zoomScale="70" zoomScaleNormal="70" workbookViewId="0"/>
  </sheetViews>
  <sheetFormatPr defaultRowHeight="14.5" x14ac:dyDescent="0.35"/>
  <cols>
    <col min="1" max="1" width="1.453125" style="9" bestFit="1" customWidth="1"/>
    <col min="2" max="2" width="5.54296875" style="9" bestFit="1" customWidth="1"/>
    <col min="3" max="3" width="42.7265625" style="13" customWidth="1"/>
    <col min="4" max="4" width="9.54296875" style="120" bestFit="1" customWidth="1"/>
    <col min="5" max="5" width="9" style="12" bestFit="1" customWidth="1"/>
    <col min="6" max="6" width="106" style="13" customWidth="1"/>
    <col min="7" max="7" width="17.7265625" style="13" hidden="1" customWidth="1"/>
    <col min="8" max="8" width="24" style="9" bestFit="1" customWidth="1"/>
    <col min="9" max="9" width="21.81640625" style="9" customWidth="1"/>
    <col min="10" max="10" width="20.54296875" style="9" bestFit="1" customWidth="1"/>
    <col min="11" max="11" width="19.54296875" style="9" bestFit="1" customWidth="1"/>
    <col min="12" max="12" width="14" style="9" customWidth="1"/>
    <col min="13" max="13" width="28.26953125" style="9" hidden="1" customWidth="1"/>
    <col min="14" max="14" width="21" style="9" hidden="1" customWidth="1"/>
    <col min="15" max="15" width="24.81640625" style="9" customWidth="1"/>
    <col min="16" max="16" width="34.54296875" style="9" customWidth="1"/>
    <col min="17" max="17" width="25.453125" style="9" customWidth="1"/>
    <col min="18" max="18" width="11.54296875" style="9" hidden="1" customWidth="1"/>
    <col min="19" max="19" width="48.54296875" style="14" customWidth="1"/>
    <col min="20" max="20" width="2.08984375" style="9" customWidth="1"/>
    <col min="21" max="16384" width="8.7265625" style="9"/>
  </cols>
  <sheetData>
    <row r="1" spans="1:20" ht="36" customHeight="1" x14ac:dyDescent="0.35">
      <c r="B1" s="10" t="s">
        <v>51</v>
      </c>
      <c r="C1" s="11"/>
      <c r="D1" s="11"/>
    </row>
    <row r="2" spans="1:20" ht="20.149999999999999" customHeight="1" x14ac:dyDescent="0.35">
      <c r="C2" s="9"/>
      <c r="D2" s="15"/>
      <c r="E2" s="16"/>
      <c r="F2" s="17"/>
      <c r="G2" s="17"/>
      <c r="H2" s="17"/>
      <c r="I2" s="17"/>
      <c r="K2" s="18"/>
      <c r="L2" s="19"/>
      <c r="M2" s="19"/>
      <c r="N2" s="19"/>
      <c r="O2" s="19"/>
      <c r="P2" s="19"/>
      <c r="Q2" s="19"/>
      <c r="R2" s="19"/>
      <c r="S2" s="20"/>
    </row>
    <row r="3" spans="1:20" ht="20.149999999999999" customHeight="1" x14ac:dyDescent="0.35">
      <c r="B3" s="1" t="s">
        <v>58</v>
      </c>
      <c r="C3" s="2"/>
      <c r="D3" s="3" t="s">
        <v>0</v>
      </c>
      <c r="E3" s="4"/>
      <c r="F3" s="7" t="s">
        <v>59</v>
      </c>
      <c r="G3" s="8"/>
      <c r="H3" s="8"/>
      <c r="I3" s="21"/>
      <c r="J3" s="21"/>
      <c r="K3" s="21"/>
      <c r="M3" s="22"/>
      <c r="N3" s="22"/>
    </row>
    <row r="4" spans="1:20" ht="20.149999999999999" customHeight="1" thickBot="1" x14ac:dyDescent="0.4">
      <c r="B4" s="1"/>
      <c r="C4" s="2"/>
      <c r="D4" s="5"/>
      <c r="E4" s="6"/>
      <c r="F4" s="7"/>
      <c r="G4" s="8"/>
      <c r="H4" s="8"/>
      <c r="I4" s="18"/>
      <c r="K4" s="18"/>
    </row>
    <row r="5" spans="1:20" ht="34.5" customHeight="1" thickBot="1" x14ac:dyDescent="0.4">
      <c r="B5" s="23"/>
      <c r="C5" s="24"/>
      <c r="D5" s="25"/>
      <c r="E5" s="25"/>
      <c r="F5" s="17"/>
      <c r="G5" s="26"/>
      <c r="I5" s="27" t="s">
        <v>0</v>
      </c>
      <c r="S5" s="28"/>
    </row>
    <row r="6" spans="1:20" ht="59" thickTop="1" thickBot="1" x14ac:dyDescent="0.4">
      <c r="B6" s="29" t="s">
        <v>1</v>
      </c>
      <c r="C6" s="30" t="s">
        <v>16</v>
      </c>
      <c r="D6" s="30" t="s">
        <v>2</v>
      </c>
      <c r="E6" s="30" t="s">
        <v>17</v>
      </c>
      <c r="F6" s="30" t="s">
        <v>18</v>
      </c>
      <c r="G6" s="30" t="s">
        <v>19</v>
      </c>
      <c r="H6" s="30" t="s">
        <v>3</v>
      </c>
      <c r="I6" s="31" t="s">
        <v>4</v>
      </c>
      <c r="J6" s="32" t="s">
        <v>5</v>
      </c>
      <c r="K6" s="32" t="s">
        <v>6</v>
      </c>
      <c r="L6" s="30" t="s">
        <v>20</v>
      </c>
      <c r="M6" s="30" t="s">
        <v>27</v>
      </c>
      <c r="N6" s="30" t="s">
        <v>21</v>
      </c>
      <c r="O6" s="32" t="s">
        <v>22</v>
      </c>
      <c r="P6" s="30" t="s">
        <v>23</v>
      </c>
      <c r="Q6" s="30" t="s">
        <v>29</v>
      </c>
      <c r="R6" s="30" t="s">
        <v>24</v>
      </c>
      <c r="S6" s="33" t="s">
        <v>25</v>
      </c>
      <c r="T6" s="34"/>
    </row>
    <row r="7" spans="1:20" ht="45.75" customHeight="1" thickTop="1" x14ac:dyDescent="0.35">
      <c r="A7" s="35"/>
      <c r="B7" s="36">
        <v>1</v>
      </c>
      <c r="C7" s="37" t="s">
        <v>30</v>
      </c>
      <c r="D7" s="38">
        <v>1280</v>
      </c>
      <c r="E7" s="39" t="s">
        <v>31</v>
      </c>
      <c r="F7" s="40" t="s">
        <v>55</v>
      </c>
      <c r="G7" s="41">
        <f t="shared" ref="G7:G21" si="0">D7*H7</f>
        <v>28160</v>
      </c>
      <c r="H7" s="41">
        <v>22</v>
      </c>
      <c r="I7" s="121"/>
      <c r="J7" s="42">
        <f t="shared" ref="J7:J15" si="1">D7*I7</f>
        <v>0</v>
      </c>
      <c r="K7" s="43" t="str">
        <f t="shared" ref="K7:K15" si="2">IF(ISNUMBER(I7), IF(I7&gt;H7,"NEVYHOVUJE","VYHOVUJE")," ")</f>
        <v xml:space="preserve"> </v>
      </c>
      <c r="L7" s="44" t="s">
        <v>28</v>
      </c>
      <c r="M7" s="45"/>
      <c r="N7" s="46"/>
      <c r="O7" s="47" t="s">
        <v>52</v>
      </c>
      <c r="P7" s="47" t="s">
        <v>53</v>
      </c>
      <c r="Q7" s="48">
        <v>14</v>
      </c>
      <c r="R7" s="46"/>
      <c r="S7" s="49" t="s">
        <v>11</v>
      </c>
      <c r="T7" s="34"/>
    </row>
    <row r="8" spans="1:20" ht="45" customHeight="1" x14ac:dyDescent="0.35">
      <c r="B8" s="50">
        <v>2</v>
      </c>
      <c r="C8" s="51" t="s">
        <v>33</v>
      </c>
      <c r="D8" s="52">
        <v>1440</v>
      </c>
      <c r="E8" s="53" t="s">
        <v>31</v>
      </c>
      <c r="F8" s="54" t="s">
        <v>56</v>
      </c>
      <c r="G8" s="55">
        <f t="shared" si="0"/>
        <v>31680</v>
      </c>
      <c r="H8" s="55">
        <v>22</v>
      </c>
      <c r="I8" s="122"/>
      <c r="J8" s="56">
        <f t="shared" si="1"/>
        <v>0</v>
      </c>
      <c r="K8" s="57" t="str">
        <f t="shared" si="2"/>
        <v xml:space="preserve"> </v>
      </c>
      <c r="L8" s="58"/>
      <c r="M8" s="59"/>
      <c r="N8" s="60"/>
      <c r="O8" s="61"/>
      <c r="P8" s="61"/>
      <c r="Q8" s="62"/>
      <c r="R8" s="60"/>
      <c r="S8" s="63" t="s">
        <v>10</v>
      </c>
      <c r="T8" s="34"/>
    </row>
    <row r="9" spans="1:20" ht="36.75" customHeight="1" x14ac:dyDescent="0.35">
      <c r="B9" s="50">
        <v>3</v>
      </c>
      <c r="C9" s="51" t="s">
        <v>34</v>
      </c>
      <c r="D9" s="52">
        <v>400</v>
      </c>
      <c r="E9" s="53" t="s">
        <v>35</v>
      </c>
      <c r="F9" s="64" t="s">
        <v>36</v>
      </c>
      <c r="G9" s="55">
        <f t="shared" si="0"/>
        <v>3000</v>
      </c>
      <c r="H9" s="55">
        <v>7.5</v>
      </c>
      <c r="I9" s="122"/>
      <c r="J9" s="56">
        <f t="shared" si="1"/>
        <v>0</v>
      </c>
      <c r="K9" s="57" t="str">
        <f t="shared" si="2"/>
        <v xml:space="preserve"> </v>
      </c>
      <c r="L9" s="58"/>
      <c r="M9" s="59"/>
      <c r="N9" s="60"/>
      <c r="O9" s="61"/>
      <c r="P9" s="61"/>
      <c r="Q9" s="62"/>
      <c r="R9" s="60"/>
      <c r="S9" s="63" t="s">
        <v>10</v>
      </c>
      <c r="T9" s="34"/>
    </row>
    <row r="10" spans="1:20" ht="28.5" customHeight="1" x14ac:dyDescent="0.35">
      <c r="B10" s="50">
        <v>4</v>
      </c>
      <c r="C10" s="51" t="s">
        <v>37</v>
      </c>
      <c r="D10" s="52">
        <v>2</v>
      </c>
      <c r="E10" s="53" t="s">
        <v>38</v>
      </c>
      <c r="F10" s="65" t="s">
        <v>39</v>
      </c>
      <c r="G10" s="55">
        <f t="shared" si="0"/>
        <v>864</v>
      </c>
      <c r="H10" s="55">
        <v>432</v>
      </c>
      <c r="I10" s="122"/>
      <c r="J10" s="56">
        <f t="shared" si="1"/>
        <v>0</v>
      </c>
      <c r="K10" s="57" t="str">
        <f t="shared" si="2"/>
        <v xml:space="preserve"> </v>
      </c>
      <c r="L10" s="58"/>
      <c r="M10" s="59"/>
      <c r="N10" s="60"/>
      <c r="O10" s="61"/>
      <c r="P10" s="61"/>
      <c r="Q10" s="62"/>
      <c r="R10" s="60"/>
      <c r="S10" s="63" t="s">
        <v>14</v>
      </c>
      <c r="T10" s="34"/>
    </row>
    <row r="11" spans="1:20" ht="39" customHeight="1" x14ac:dyDescent="0.35">
      <c r="B11" s="50">
        <v>5</v>
      </c>
      <c r="C11" s="51" t="s">
        <v>40</v>
      </c>
      <c r="D11" s="52">
        <v>100</v>
      </c>
      <c r="E11" s="53" t="s">
        <v>38</v>
      </c>
      <c r="F11" s="65" t="s">
        <v>41</v>
      </c>
      <c r="G11" s="55">
        <f t="shared" si="0"/>
        <v>3250</v>
      </c>
      <c r="H11" s="55">
        <v>32.5</v>
      </c>
      <c r="I11" s="122"/>
      <c r="J11" s="56">
        <f t="shared" si="1"/>
        <v>0</v>
      </c>
      <c r="K11" s="57" t="str">
        <f t="shared" si="2"/>
        <v xml:space="preserve"> </v>
      </c>
      <c r="L11" s="58"/>
      <c r="M11" s="59"/>
      <c r="N11" s="60"/>
      <c r="O11" s="61"/>
      <c r="P11" s="61"/>
      <c r="Q11" s="62"/>
      <c r="R11" s="60"/>
      <c r="S11" s="63" t="s">
        <v>14</v>
      </c>
      <c r="T11" s="34"/>
    </row>
    <row r="12" spans="1:20" ht="41.25" customHeight="1" x14ac:dyDescent="0.35">
      <c r="B12" s="50">
        <v>6</v>
      </c>
      <c r="C12" s="51" t="s">
        <v>42</v>
      </c>
      <c r="D12" s="52">
        <v>100</v>
      </c>
      <c r="E12" s="53" t="s">
        <v>38</v>
      </c>
      <c r="F12" s="51" t="s">
        <v>43</v>
      </c>
      <c r="G12" s="55">
        <f t="shared" si="0"/>
        <v>4000</v>
      </c>
      <c r="H12" s="55">
        <v>40</v>
      </c>
      <c r="I12" s="122"/>
      <c r="J12" s="56">
        <f t="shared" si="1"/>
        <v>0</v>
      </c>
      <c r="K12" s="57" t="str">
        <f t="shared" si="2"/>
        <v xml:space="preserve"> </v>
      </c>
      <c r="L12" s="58"/>
      <c r="M12" s="59"/>
      <c r="N12" s="60"/>
      <c r="O12" s="61"/>
      <c r="P12" s="61"/>
      <c r="Q12" s="62"/>
      <c r="R12" s="60"/>
      <c r="S12" s="63" t="s">
        <v>15</v>
      </c>
      <c r="T12" s="34"/>
    </row>
    <row r="13" spans="1:20" ht="39.75" customHeight="1" x14ac:dyDescent="0.35">
      <c r="B13" s="50">
        <v>7</v>
      </c>
      <c r="C13" s="51" t="s">
        <v>44</v>
      </c>
      <c r="D13" s="52">
        <v>6</v>
      </c>
      <c r="E13" s="53" t="s">
        <v>38</v>
      </c>
      <c r="F13" s="65" t="s">
        <v>45</v>
      </c>
      <c r="G13" s="55">
        <f t="shared" si="0"/>
        <v>1413</v>
      </c>
      <c r="H13" s="55">
        <v>235.5</v>
      </c>
      <c r="I13" s="122"/>
      <c r="J13" s="56">
        <f t="shared" si="1"/>
        <v>0</v>
      </c>
      <c r="K13" s="57" t="str">
        <f t="shared" si="2"/>
        <v xml:space="preserve"> </v>
      </c>
      <c r="L13" s="58"/>
      <c r="M13" s="59"/>
      <c r="N13" s="60"/>
      <c r="O13" s="61"/>
      <c r="P13" s="61"/>
      <c r="Q13" s="62"/>
      <c r="R13" s="60"/>
      <c r="S13" s="63" t="s">
        <v>13</v>
      </c>
      <c r="T13" s="34"/>
    </row>
    <row r="14" spans="1:20" ht="42.75" customHeight="1" thickBot="1" x14ac:dyDescent="0.4">
      <c r="B14" s="66">
        <v>8</v>
      </c>
      <c r="C14" s="67" t="s">
        <v>46</v>
      </c>
      <c r="D14" s="68">
        <v>20</v>
      </c>
      <c r="E14" s="69" t="s">
        <v>38</v>
      </c>
      <c r="F14" s="70" t="s">
        <v>57</v>
      </c>
      <c r="G14" s="71">
        <f t="shared" si="0"/>
        <v>1600</v>
      </c>
      <c r="H14" s="71">
        <v>80</v>
      </c>
      <c r="I14" s="123"/>
      <c r="J14" s="72">
        <f t="shared" si="1"/>
        <v>0</v>
      </c>
      <c r="K14" s="73" t="str">
        <f t="shared" si="2"/>
        <v xml:space="preserve"> </v>
      </c>
      <c r="L14" s="74"/>
      <c r="M14" s="75"/>
      <c r="N14" s="76"/>
      <c r="O14" s="77"/>
      <c r="P14" s="77"/>
      <c r="Q14" s="78"/>
      <c r="R14" s="76"/>
      <c r="S14" s="79" t="s">
        <v>14</v>
      </c>
      <c r="T14" s="34"/>
    </row>
    <row r="15" spans="1:20" ht="45" customHeight="1" x14ac:dyDescent="0.35">
      <c r="B15" s="80">
        <v>9</v>
      </c>
      <c r="C15" s="81" t="s">
        <v>30</v>
      </c>
      <c r="D15" s="82">
        <v>960</v>
      </c>
      <c r="E15" s="83" t="s">
        <v>31</v>
      </c>
      <c r="F15" s="84" t="s">
        <v>32</v>
      </c>
      <c r="G15" s="85">
        <f t="shared" si="0"/>
        <v>21120</v>
      </c>
      <c r="H15" s="85">
        <v>22</v>
      </c>
      <c r="I15" s="124"/>
      <c r="J15" s="86">
        <f t="shared" si="1"/>
        <v>0</v>
      </c>
      <c r="K15" s="87" t="str">
        <f t="shared" si="2"/>
        <v xml:space="preserve"> </v>
      </c>
      <c r="L15" s="88" t="s">
        <v>28</v>
      </c>
      <c r="M15" s="89"/>
      <c r="N15" s="60"/>
      <c r="O15" s="88" t="s">
        <v>52</v>
      </c>
      <c r="P15" s="88" t="s">
        <v>54</v>
      </c>
      <c r="Q15" s="62">
        <v>14</v>
      </c>
      <c r="R15" s="60"/>
      <c r="S15" s="90" t="s">
        <v>11</v>
      </c>
      <c r="T15" s="34"/>
    </row>
    <row r="16" spans="1:20" ht="39.75" customHeight="1" x14ac:dyDescent="0.35">
      <c r="B16" s="50">
        <v>10</v>
      </c>
      <c r="C16" s="51" t="s">
        <v>33</v>
      </c>
      <c r="D16" s="52">
        <v>720</v>
      </c>
      <c r="E16" s="53" t="s">
        <v>31</v>
      </c>
      <c r="F16" s="54" t="s">
        <v>56</v>
      </c>
      <c r="G16" s="55">
        <f t="shared" si="0"/>
        <v>15840</v>
      </c>
      <c r="H16" s="55">
        <v>22</v>
      </c>
      <c r="I16" s="122"/>
      <c r="J16" s="56">
        <f t="shared" ref="J16:J21" si="3">D16*I16</f>
        <v>0</v>
      </c>
      <c r="K16" s="57" t="str">
        <f t="shared" ref="K16:K21" si="4">IF(ISNUMBER(I16), IF(I16&gt;H16,"NEVYHOVUJE","VYHOVUJE")," ")</f>
        <v xml:space="preserve"> </v>
      </c>
      <c r="L16" s="88"/>
      <c r="M16" s="59"/>
      <c r="N16" s="60"/>
      <c r="O16" s="58"/>
      <c r="P16" s="58"/>
      <c r="Q16" s="62"/>
      <c r="R16" s="60"/>
      <c r="S16" s="63" t="s">
        <v>10</v>
      </c>
      <c r="T16" s="34"/>
    </row>
    <row r="17" spans="2:20" ht="42" customHeight="1" x14ac:dyDescent="0.35">
      <c r="B17" s="50">
        <v>11</v>
      </c>
      <c r="C17" s="51" t="s">
        <v>40</v>
      </c>
      <c r="D17" s="52">
        <v>60</v>
      </c>
      <c r="E17" s="53" t="s">
        <v>38</v>
      </c>
      <c r="F17" s="65" t="s">
        <v>41</v>
      </c>
      <c r="G17" s="55">
        <f t="shared" si="0"/>
        <v>1950</v>
      </c>
      <c r="H17" s="55">
        <v>32.5</v>
      </c>
      <c r="I17" s="122"/>
      <c r="J17" s="56">
        <f t="shared" si="3"/>
        <v>0</v>
      </c>
      <c r="K17" s="57" t="str">
        <f t="shared" si="4"/>
        <v xml:space="preserve"> </v>
      </c>
      <c r="L17" s="88"/>
      <c r="M17" s="59"/>
      <c r="N17" s="60"/>
      <c r="O17" s="58"/>
      <c r="P17" s="58"/>
      <c r="Q17" s="62"/>
      <c r="R17" s="60"/>
      <c r="S17" s="63" t="s">
        <v>14</v>
      </c>
      <c r="T17" s="34"/>
    </row>
    <row r="18" spans="2:20" ht="39" customHeight="1" x14ac:dyDescent="0.35">
      <c r="B18" s="50">
        <v>12</v>
      </c>
      <c r="C18" s="51" t="s">
        <v>47</v>
      </c>
      <c r="D18" s="52">
        <v>20</v>
      </c>
      <c r="E18" s="53" t="s">
        <v>38</v>
      </c>
      <c r="F18" s="65" t="s">
        <v>48</v>
      </c>
      <c r="G18" s="55">
        <f t="shared" si="0"/>
        <v>1020</v>
      </c>
      <c r="H18" s="55">
        <v>51</v>
      </c>
      <c r="I18" s="122"/>
      <c r="J18" s="56">
        <f t="shared" si="3"/>
        <v>0</v>
      </c>
      <c r="K18" s="57" t="str">
        <f t="shared" si="4"/>
        <v xml:space="preserve"> </v>
      </c>
      <c r="L18" s="88"/>
      <c r="M18" s="59"/>
      <c r="N18" s="60"/>
      <c r="O18" s="58"/>
      <c r="P18" s="58"/>
      <c r="Q18" s="62"/>
      <c r="R18" s="60"/>
      <c r="S18" s="63" t="s">
        <v>14</v>
      </c>
      <c r="T18" s="34"/>
    </row>
    <row r="19" spans="2:20" ht="37.5" customHeight="1" x14ac:dyDescent="0.35">
      <c r="B19" s="50">
        <v>13</v>
      </c>
      <c r="C19" s="51" t="s">
        <v>44</v>
      </c>
      <c r="D19" s="52">
        <v>6</v>
      </c>
      <c r="E19" s="53" t="s">
        <v>38</v>
      </c>
      <c r="F19" s="65" t="s">
        <v>45</v>
      </c>
      <c r="G19" s="55">
        <f t="shared" si="0"/>
        <v>1413</v>
      </c>
      <c r="H19" s="55">
        <v>235.5</v>
      </c>
      <c r="I19" s="122"/>
      <c r="J19" s="56">
        <f t="shared" si="3"/>
        <v>0</v>
      </c>
      <c r="K19" s="57" t="str">
        <f t="shared" si="4"/>
        <v xml:space="preserve"> </v>
      </c>
      <c r="L19" s="88"/>
      <c r="M19" s="59"/>
      <c r="N19" s="60"/>
      <c r="O19" s="58"/>
      <c r="P19" s="58"/>
      <c r="Q19" s="62"/>
      <c r="R19" s="60"/>
      <c r="S19" s="63" t="s">
        <v>13</v>
      </c>
      <c r="T19" s="34"/>
    </row>
    <row r="20" spans="2:20" ht="41.25" customHeight="1" x14ac:dyDescent="0.35">
      <c r="B20" s="50">
        <v>14</v>
      </c>
      <c r="C20" s="51" t="s">
        <v>46</v>
      </c>
      <c r="D20" s="52">
        <v>10</v>
      </c>
      <c r="E20" s="53" t="s">
        <v>38</v>
      </c>
      <c r="F20" s="54" t="s">
        <v>57</v>
      </c>
      <c r="G20" s="55">
        <f t="shared" si="0"/>
        <v>800</v>
      </c>
      <c r="H20" s="55">
        <v>80</v>
      </c>
      <c r="I20" s="122"/>
      <c r="J20" s="56">
        <f t="shared" si="3"/>
        <v>0</v>
      </c>
      <c r="K20" s="57" t="str">
        <f t="shared" si="4"/>
        <v xml:space="preserve"> </v>
      </c>
      <c r="L20" s="88"/>
      <c r="M20" s="59"/>
      <c r="N20" s="60"/>
      <c r="O20" s="58"/>
      <c r="P20" s="58"/>
      <c r="Q20" s="62"/>
      <c r="R20" s="60"/>
      <c r="S20" s="63" t="s">
        <v>14</v>
      </c>
      <c r="T20" s="34"/>
    </row>
    <row r="21" spans="2:20" ht="34.5" customHeight="1" thickBot="1" x14ac:dyDescent="0.4">
      <c r="B21" s="91">
        <v>15</v>
      </c>
      <c r="C21" s="92" t="s">
        <v>49</v>
      </c>
      <c r="D21" s="93">
        <v>60</v>
      </c>
      <c r="E21" s="94" t="s">
        <v>38</v>
      </c>
      <c r="F21" s="95" t="s">
        <v>50</v>
      </c>
      <c r="G21" s="96">
        <f t="shared" si="0"/>
        <v>1020</v>
      </c>
      <c r="H21" s="96">
        <v>17</v>
      </c>
      <c r="I21" s="125"/>
      <c r="J21" s="97">
        <f t="shared" si="3"/>
        <v>0</v>
      </c>
      <c r="K21" s="98" t="str">
        <f t="shared" si="4"/>
        <v xml:space="preserve"> </v>
      </c>
      <c r="L21" s="99"/>
      <c r="M21" s="100"/>
      <c r="N21" s="101"/>
      <c r="O21" s="102"/>
      <c r="P21" s="102"/>
      <c r="Q21" s="103"/>
      <c r="R21" s="101"/>
      <c r="S21" s="104" t="s">
        <v>12</v>
      </c>
      <c r="T21" s="34"/>
    </row>
    <row r="22" spans="2:20" ht="13.5" customHeight="1" thickTop="1" thickBot="1" x14ac:dyDescent="0.4">
      <c r="C22" s="9"/>
      <c r="D22" s="9"/>
      <c r="E22" s="9"/>
      <c r="F22" s="9"/>
      <c r="G22" s="9"/>
      <c r="J22" s="105"/>
    </row>
    <row r="23" spans="2:20" ht="60.75" customHeight="1" thickTop="1" thickBot="1" x14ac:dyDescent="0.4">
      <c r="B23" s="106" t="s">
        <v>7</v>
      </c>
      <c r="C23" s="107"/>
      <c r="D23" s="107"/>
      <c r="E23" s="107"/>
      <c r="F23" s="107"/>
      <c r="G23" s="108"/>
      <c r="H23" s="109" t="s">
        <v>8</v>
      </c>
      <c r="I23" s="110" t="s">
        <v>9</v>
      </c>
      <c r="J23" s="111"/>
      <c r="K23" s="112"/>
      <c r="L23" s="26"/>
      <c r="M23" s="26"/>
      <c r="N23" s="26"/>
      <c r="O23" s="26"/>
      <c r="P23" s="26"/>
      <c r="Q23" s="26"/>
      <c r="R23" s="26"/>
      <c r="S23" s="113"/>
    </row>
    <row r="24" spans="2:20" ht="33" customHeight="1" thickTop="1" thickBot="1" x14ac:dyDescent="0.4">
      <c r="B24" s="114" t="s">
        <v>26</v>
      </c>
      <c r="C24" s="114"/>
      <c r="D24" s="114"/>
      <c r="E24" s="114"/>
      <c r="F24" s="114"/>
      <c r="G24" s="115"/>
      <c r="H24" s="116">
        <f>SUM(G7:G21)</f>
        <v>117130</v>
      </c>
      <c r="I24" s="117">
        <f>SUM(J7:J21)</f>
        <v>0</v>
      </c>
      <c r="J24" s="118"/>
      <c r="K24" s="119"/>
    </row>
    <row r="25" spans="2:20" ht="14.25" customHeight="1" thickTop="1" x14ac:dyDescent="0.35"/>
    <row r="26" spans="2:20" ht="14.25" customHeight="1" x14ac:dyDescent="0.35"/>
    <row r="27" spans="2:20" ht="14.25" customHeight="1" x14ac:dyDescent="0.35"/>
    <row r="28" spans="2:20" ht="14.25" customHeight="1" x14ac:dyDescent="0.35"/>
    <row r="29" spans="2:20" ht="14.25" customHeight="1" x14ac:dyDescent="0.35"/>
    <row r="30" spans="2:20" ht="14.25" customHeight="1" x14ac:dyDescent="0.35"/>
    <row r="31" spans="2:20" ht="14.25" customHeight="1" x14ac:dyDescent="0.35"/>
    <row r="32" spans="2:20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</sheetData>
  <sheetProtection algorithmName="SHA-512" hashValue="d11zmUqTT2uGrkdtD4XIKzMIfVitjezsdCuAPkSjGK0CSydzLyIB1IL5nwnJnNUeUWdQ1sh83Sbb/BCEl8Xz5g==" saltValue="Raa5Gm6x4WNTO+EDRUScrg==" spinCount="100000" sheet="1" objects="1" scenarios="1"/>
  <mergeCells count="20">
    <mergeCell ref="B24:F24"/>
    <mergeCell ref="I24:K24"/>
    <mergeCell ref="B1:D1"/>
    <mergeCell ref="B23:F23"/>
    <mergeCell ref="I23:K23"/>
    <mergeCell ref="B3:C4"/>
    <mergeCell ref="D3:E4"/>
    <mergeCell ref="F3:H4"/>
    <mergeCell ref="R7:R14"/>
    <mergeCell ref="Q7:Q14"/>
    <mergeCell ref="P7:P14"/>
    <mergeCell ref="O7:O14"/>
    <mergeCell ref="N7:N14"/>
    <mergeCell ref="L7:L14"/>
    <mergeCell ref="R15:R21"/>
    <mergeCell ref="Q15:Q21"/>
    <mergeCell ref="P15:P21"/>
    <mergeCell ref="O15:O21"/>
    <mergeCell ref="L15:L21"/>
    <mergeCell ref="N15:N21"/>
  </mergeCells>
  <conditionalFormatting sqref="B7:B21 D7:D21">
    <cfRule type="containsBlanks" dxfId="9" priority="45">
      <formula>LEN(TRIM(B7))=0</formula>
    </cfRule>
  </conditionalFormatting>
  <conditionalFormatting sqref="B7:B21">
    <cfRule type="cellIs" dxfId="8" priority="39" operator="greaterThanOrEqual">
      <formula>1</formula>
    </cfRule>
  </conditionalFormatting>
  <conditionalFormatting sqref="K7:K21">
    <cfRule type="cellIs" dxfId="7" priority="36" operator="equal">
      <formula>"VYHOVUJE"</formula>
    </cfRule>
  </conditionalFormatting>
  <conditionalFormatting sqref="K7:K21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21">
    <cfRule type="containsBlanks" dxfId="2" priority="3">
      <formula>LEN(TRIM(I8))=0</formula>
    </cfRule>
  </conditionalFormatting>
  <conditionalFormatting sqref="I8:I21">
    <cfRule type="notContainsBlanks" dxfId="1" priority="2">
      <formula>LEN(TRIM(I8))&gt;0</formula>
    </cfRule>
  </conditionalFormatting>
  <conditionalFormatting sqref="I8:I21">
    <cfRule type="notContainsBlanks" dxfId="0" priority="1">
      <formula>LEN(TRIM(I8))&gt;0</formula>
    </cfRule>
  </conditionalFormatting>
  <dataValidations disablePrompts="1" count="1">
    <dataValidation type="list" showInputMessage="1" showErrorMessage="1" sqref="E7:E21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43639A08-209A-46BE-B8FB-DA3C9D06D8E2}">
          <x14:formula1>
            <xm:f>#REF!</xm:f>
          </x14:formula1>
          <xm:sqref>S7:S21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2022-09-05T11:35:54Z</cp:lastPrinted>
  <dcterms:created xsi:type="dcterms:W3CDTF">2014-03-05T12:43:32Z</dcterms:created>
  <dcterms:modified xsi:type="dcterms:W3CDTF">2022-09-05T11:38:16Z</dcterms:modified>
</cp:coreProperties>
</file>